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9" i="1" l="1"/>
  <c r="I19" i="1"/>
  <c r="H19" i="1"/>
  <c r="L19" i="1" s="1"/>
  <c r="G19" i="1"/>
  <c r="F19" i="1"/>
  <c r="K19" i="1" s="1"/>
  <c r="E19" i="1"/>
  <c r="O10" i="1" l="1"/>
  <c r="M10" i="1"/>
  <c r="O8" i="1"/>
  <c r="O13" i="1" s="1"/>
  <c r="M8" i="1"/>
  <c r="M7" i="1"/>
  <c r="M6" i="1"/>
  <c r="M5" i="1"/>
  <c r="M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L13" i="1"/>
  <c r="K13" i="1"/>
  <c r="J13" i="1"/>
  <c r="I13" i="1"/>
  <c r="I17" i="1" s="1"/>
  <c r="H13" i="1"/>
  <c r="H17" i="1" s="1"/>
  <c r="G13" i="1"/>
  <c r="G17" i="1" s="1"/>
  <c r="G20" i="1" s="1"/>
  <c r="F13" i="1"/>
  <c r="F17" i="1"/>
  <c r="E13" i="1"/>
  <c r="E17" i="1"/>
  <c r="E20" i="1"/>
  <c r="K17" i="1" l="1"/>
  <c r="F20" i="1"/>
  <c r="K20" i="1" s="1"/>
  <c r="L17" i="1"/>
  <c r="H20" i="1"/>
  <c r="L20" i="1" s="1"/>
  <c r="O17" i="1"/>
  <c r="O20" i="1" s="1"/>
  <c r="N13" i="1"/>
  <c r="N17" i="1" s="1"/>
  <c r="M17" i="1"/>
  <c r="I20" i="1"/>
  <c r="D14" i="1"/>
  <c r="M20" i="1" l="1"/>
</calcChain>
</file>

<file path=xl/sharedStrings.xml><?xml version="1.0" encoding="utf-8"?>
<sst xmlns="http://schemas.openxmlformats.org/spreadsheetml/2006/main" count="83" uniqueCount="55">
  <si>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</si>
  <si>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</si>
  <si>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</si>
  <si>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</si>
  <si>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</si>
  <si>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</si>
  <si>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</si>
  <si>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</si>
  <si>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</si>
  <si>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</si>
  <si>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</si>
  <si>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</si>
  <si>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</si>
  <si>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</si>
  <si>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</si>
  <si>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</si>
  <si>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</si>
  <si>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</si>
  <si>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</si>
  <si>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</si>
  <si>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</si>
  <si>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</si>
  <si>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</si>
  <si>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</si>
  <si>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</si>
  <si>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</si>
  <si>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</si>
  <si>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</si>
  <si>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</si>
  <si>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</si>
  <si>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</si>
  <si>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</si>
  <si>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</si>
  <si>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</si>
  <si>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</si>
  <si>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Manse PP = Mansen Pesäpallo  (1978)</t>
  </si>
  <si>
    <t>UPV = Ulvilan Pesä-Veikot  (1957)</t>
  </si>
  <si>
    <t>Outi Siltanen</t>
  </si>
  <si>
    <t>8.</t>
  </si>
  <si>
    <t>Manse PP</t>
  </si>
  <si>
    <t>----</t>
  </si>
  <si>
    <t>6.</t>
  </si>
  <si>
    <t>5.</t>
  </si>
  <si>
    <t>10.</t>
  </si>
  <si>
    <t>karsintasarja</t>
  </si>
  <si>
    <t>UPV</t>
  </si>
  <si>
    <t>12.</t>
  </si>
  <si>
    <t>19.11.1968</t>
  </si>
  <si>
    <t>ykkössarja</t>
  </si>
  <si>
    <t>ykköspesis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</si>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</sst>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0" fontId="2" fillId="5" borderId="3" xfId="0" applyFont="1" applyFill="1" applyBorder="1"/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1" quotePrefix="1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7" xfId="0" applyFont="1" applyFill="1" applyBorder="1" applyAlignment="1">
      <alignment horizontal="right"/>
    </xf>
    <xf numFmtId="0" fontId="2" fillId="7" borderId="12" xfId="0" applyFont="1" applyFill="1" applyBorder="1" applyAlignment="1">
      <alignment horizontal="center"/>
    </xf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center"/>
    </xf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2" fillId="7" borderId="9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2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47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1986</v>
      </c>
      <c r="C4" s="27" t="s">
        <v>38</v>
      </c>
      <c r="D4" s="29" t="s">
        <v>39</v>
      </c>
      <c r="E4" s="59">
        <v>15</v>
      </c>
      <c r="F4" s="27">
        <v>0</v>
      </c>
      <c r="G4" s="27">
        <v>4</v>
      </c>
      <c r="H4" s="27">
        <v>4</v>
      </c>
      <c r="I4" s="27">
        <v>28</v>
      </c>
      <c r="J4" s="27">
        <v>16</v>
      </c>
      <c r="K4" s="27">
        <v>1</v>
      </c>
      <c r="L4" s="27">
        <v>7</v>
      </c>
      <c r="M4" s="27">
        <v>4</v>
      </c>
      <c r="N4" s="60" t="s">
        <v>40</v>
      </c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1987</v>
      </c>
      <c r="C5" s="27" t="s">
        <v>41</v>
      </c>
      <c r="D5" s="29" t="s">
        <v>39</v>
      </c>
      <c r="E5" s="59">
        <v>11</v>
      </c>
      <c r="F5" s="27">
        <v>0</v>
      </c>
      <c r="G5" s="27">
        <v>2</v>
      </c>
      <c r="H5" s="27">
        <v>1</v>
      </c>
      <c r="I5" s="27">
        <v>21</v>
      </c>
      <c r="J5" s="27">
        <v>6</v>
      </c>
      <c r="K5" s="27">
        <v>7</v>
      </c>
      <c r="L5" s="27">
        <v>6</v>
      </c>
      <c r="M5" s="27">
        <f>PRODUCT(F5+G5)</f>
        <v>2</v>
      </c>
      <c r="N5" s="60" t="s">
        <v>40</v>
      </c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1988</v>
      </c>
      <c r="C6" s="27" t="s">
        <v>42</v>
      </c>
      <c r="D6" s="29" t="s">
        <v>39</v>
      </c>
      <c r="E6" s="59">
        <v>18</v>
      </c>
      <c r="F6" s="27">
        <v>2</v>
      </c>
      <c r="G6" s="27">
        <v>12</v>
      </c>
      <c r="H6" s="27">
        <v>10</v>
      </c>
      <c r="I6" s="27">
        <v>64</v>
      </c>
      <c r="J6" s="27">
        <v>10</v>
      </c>
      <c r="K6" s="27">
        <v>17</v>
      </c>
      <c r="L6" s="27">
        <v>23</v>
      </c>
      <c r="M6" s="27">
        <f>PRODUCT(F6+G6)</f>
        <v>14</v>
      </c>
      <c r="N6" s="60" t="s">
        <v>40</v>
      </c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1989</v>
      </c>
      <c r="C7" s="27" t="s">
        <v>43</v>
      </c>
      <c r="D7" s="29" t="s">
        <v>39</v>
      </c>
      <c r="E7" s="59">
        <v>18</v>
      </c>
      <c r="F7" s="27">
        <v>0</v>
      </c>
      <c r="G7" s="27">
        <v>8</v>
      </c>
      <c r="H7" s="27">
        <v>7</v>
      </c>
      <c r="I7" s="27">
        <v>54</v>
      </c>
      <c r="J7" s="27">
        <v>9</v>
      </c>
      <c r="K7" s="27">
        <v>16</v>
      </c>
      <c r="L7" s="27">
        <v>21</v>
      </c>
      <c r="M7" s="27">
        <f>PRODUCT(F7+G7)</f>
        <v>8</v>
      </c>
      <c r="N7" s="60" t="s">
        <v>40</v>
      </c>
      <c r="O7" s="37"/>
      <c r="P7" s="27"/>
      <c r="Q7" s="27"/>
      <c r="R7" s="27"/>
      <c r="S7" s="27"/>
      <c r="T7" s="27"/>
      <c r="U7" s="28">
        <v>2</v>
      </c>
      <c r="V7" s="28">
        <v>0</v>
      </c>
      <c r="W7" s="28">
        <v>1</v>
      </c>
      <c r="X7" s="28">
        <v>0</v>
      </c>
      <c r="Y7" s="28">
        <v>3</v>
      </c>
      <c r="Z7" s="27"/>
      <c r="AA7" s="27"/>
      <c r="AB7" s="27"/>
      <c r="AC7" s="27"/>
      <c r="AD7" s="27"/>
      <c r="AE7" s="27"/>
      <c r="AF7" s="61" t="s">
        <v>44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1990</v>
      </c>
      <c r="C8" s="27" t="s">
        <v>42</v>
      </c>
      <c r="D8" s="29" t="s">
        <v>45</v>
      </c>
      <c r="E8" s="59">
        <v>22</v>
      </c>
      <c r="F8" s="27">
        <v>1</v>
      </c>
      <c r="G8" s="27">
        <v>13</v>
      </c>
      <c r="H8" s="27">
        <v>8</v>
      </c>
      <c r="I8" s="27">
        <v>68</v>
      </c>
      <c r="J8" s="27">
        <v>19</v>
      </c>
      <c r="K8" s="27">
        <v>19</v>
      </c>
      <c r="L8" s="27">
        <v>16</v>
      </c>
      <c r="M8" s="27">
        <f>SUM(F8+G8)</f>
        <v>14</v>
      </c>
      <c r="N8" s="62">
        <v>0.42299999999999999</v>
      </c>
      <c r="O8" s="37">
        <f>PRODUCT(I8/N8)</f>
        <v>160.75650118203311</v>
      </c>
      <c r="P8" s="63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64">
        <v>1991</v>
      </c>
      <c r="C9" s="64"/>
      <c r="D9" s="65" t="s">
        <v>39</v>
      </c>
      <c r="E9" s="66"/>
      <c r="F9" s="67" t="s">
        <v>48</v>
      </c>
      <c r="G9" s="68"/>
      <c r="H9" s="69"/>
      <c r="I9" s="64"/>
      <c r="J9" s="64"/>
      <c r="K9" s="64"/>
      <c r="L9" s="64"/>
      <c r="M9" s="64"/>
      <c r="N9" s="70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1992</v>
      </c>
      <c r="C10" s="27" t="s">
        <v>46</v>
      </c>
      <c r="D10" s="29" t="s">
        <v>39</v>
      </c>
      <c r="E10" s="59">
        <v>22</v>
      </c>
      <c r="F10" s="27">
        <v>1</v>
      </c>
      <c r="G10" s="27">
        <v>7</v>
      </c>
      <c r="H10" s="27">
        <v>17</v>
      </c>
      <c r="I10" s="27">
        <v>92</v>
      </c>
      <c r="J10" s="27">
        <v>25</v>
      </c>
      <c r="K10" s="27">
        <v>37</v>
      </c>
      <c r="L10" s="27">
        <v>22</v>
      </c>
      <c r="M10" s="27">
        <f>SUM(F10+G10)</f>
        <v>8</v>
      </c>
      <c r="N10" s="62">
        <v>0.505</v>
      </c>
      <c r="O10" s="37">
        <f>PRODUCT(I10/N10)</f>
        <v>182.17821782178217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1993</v>
      </c>
      <c r="C11" s="27"/>
      <c r="D11" s="42"/>
      <c r="E11" s="59"/>
      <c r="F11" s="27"/>
      <c r="G11" s="27"/>
      <c r="H11" s="27"/>
      <c r="I11" s="27"/>
      <c r="J11" s="27"/>
      <c r="K11" s="27"/>
      <c r="L11" s="27"/>
      <c r="M11" s="27"/>
      <c r="N11" s="62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4">
        <v>1994</v>
      </c>
      <c r="C12" s="64"/>
      <c r="D12" s="65" t="s">
        <v>39</v>
      </c>
      <c r="E12" s="66"/>
      <c r="F12" s="67" t="s">
        <v>49</v>
      </c>
      <c r="G12" s="68"/>
      <c r="H12" s="69"/>
      <c r="I12" s="64"/>
      <c r="J12" s="64"/>
      <c r="K12" s="64"/>
      <c r="L12" s="64"/>
      <c r="M12" s="64"/>
      <c r="N12" s="70"/>
      <c r="O12" s="25">
        <v>0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5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17" t="s">
        <v>9</v>
      </c>
      <c r="C13" s="18"/>
      <c r="D13" s="16"/>
      <c r="E13" s="19">
        <f t="shared" ref="E13:M13" si="0">SUM(E4:E10)</f>
        <v>106</v>
      </c>
      <c r="F13" s="19">
        <f t="shared" si="0"/>
        <v>4</v>
      </c>
      <c r="G13" s="19">
        <f t="shared" si="0"/>
        <v>46</v>
      </c>
      <c r="H13" s="19">
        <f t="shared" si="0"/>
        <v>47</v>
      </c>
      <c r="I13" s="19">
        <f t="shared" si="0"/>
        <v>327</v>
      </c>
      <c r="J13" s="19">
        <f t="shared" si="0"/>
        <v>85</v>
      </c>
      <c r="K13" s="19">
        <f t="shared" si="0"/>
        <v>97</v>
      </c>
      <c r="L13" s="19">
        <f t="shared" si="0"/>
        <v>95</v>
      </c>
      <c r="M13" s="19">
        <f t="shared" si="0"/>
        <v>50</v>
      </c>
      <c r="N13" s="31">
        <f>PRODUCT(160/O13)</f>
        <v>0.46656110079720431</v>
      </c>
      <c r="O13" s="32">
        <f t="shared" ref="O13:AE13" si="1">SUM(O4:O10)</f>
        <v>342.9347190038153</v>
      </c>
      <c r="P13" s="19">
        <f t="shared" si="1"/>
        <v>0</v>
      </c>
      <c r="Q13" s="19">
        <f t="shared" si="1"/>
        <v>0</v>
      </c>
      <c r="R13" s="19">
        <f t="shared" si="1"/>
        <v>0</v>
      </c>
      <c r="S13" s="19">
        <f t="shared" si="1"/>
        <v>0</v>
      </c>
      <c r="T13" s="19">
        <f t="shared" si="1"/>
        <v>0</v>
      </c>
      <c r="U13" s="19">
        <f t="shared" si="1"/>
        <v>2</v>
      </c>
      <c r="V13" s="19">
        <f t="shared" si="1"/>
        <v>0</v>
      </c>
      <c r="W13" s="19">
        <f t="shared" si="1"/>
        <v>1</v>
      </c>
      <c r="X13" s="19">
        <f t="shared" si="1"/>
        <v>0</v>
      </c>
      <c r="Y13" s="19">
        <f t="shared" si="1"/>
        <v>3</v>
      </c>
      <c r="Z13" s="19">
        <f t="shared" si="1"/>
        <v>0</v>
      </c>
      <c r="AA13" s="19">
        <f t="shared" si="1"/>
        <v>0</v>
      </c>
      <c r="AB13" s="19">
        <f t="shared" si="1"/>
        <v>0</v>
      </c>
      <c r="AC13" s="19">
        <f t="shared" si="1"/>
        <v>0</v>
      </c>
      <c r="AD13" s="19">
        <f t="shared" si="1"/>
        <v>0</v>
      </c>
      <c r="AE13" s="19">
        <f t="shared" si="1"/>
        <v>0</v>
      </c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224.66666666666666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</row>
    <row r="15" spans="1:38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50</v>
      </c>
      <c r="Q16" s="13"/>
      <c r="R16" s="13"/>
      <c r="S16" s="13"/>
      <c r="T16" s="71"/>
      <c r="U16" s="71"/>
      <c r="V16" s="71"/>
      <c r="W16" s="71"/>
      <c r="X16" s="71"/>
      <c r="Y16" s="13"/>
      <c r="Z16" s="13"/>
      <c r="AA16" s="13"/>
      <c r="AB16" s="13"/>
      <c r="AC16" s="13"/>
      <c r="AD16" s="13"/>
      <c r="AE16" s="13"/>
      <c r="AF16" s="72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1" t="s">
        <v>17</v>
      </c>
      <c r="C17" s="13"/>
      <c r="D17" s="42"/>
      <c r="E17" s="27">
        <f>PRODUCT(E13)</f>
        <v>106</v>
      </c>
      <c r="F17" s="27">
        <f>PRODUCT(F13)</f>
        <v>4</v>
      </c>
      <c r="G17" s="27">
        <f>PRODUCT(G13)</f>
        <v>46</v>
      </c>
      <c r="H17" s="27">
        <f>PRODUCT(H13)</f>
        <v>47</v>
      </c>
      <c r="I17" s="27">
        <f>PRODUCT(I13)</f>
        <v>327</v>
      </c>
      <c r="J17" s="1"/>
      <c r="K17" s="43">
        <f>PRODUCT((F17+G17)/E17)</f>
        <v>0.47169811320754718</v>
      </c>
      <c r="L17" s="43">
        <f>PRODUCT(H17/E17)</f>
        <v>0.44339622641509435</v>
      </c>
      <c r="M17" s="43">
        <f>PRODUCT(I17/E17)</f>
        <v>3.0849056603773586</v>
      </c>
      <c r="N17" s="30">
        <f>PRODUCT(N13)</f>
        <v>0.46656110079720431</v>
      </c>
      <c r="O17" s="25">
        <f>PRODUCT(O13)</f>
        <v>342.9347190038153</v>
      </c>
      <c r="P17" s="73" t="s">
        <v>51</v>
      </c>
      <c r="Q17" s="74"/>
      <c r="R17" s="74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6"/>
      <c r="AD17" s="76"/>
      <c r="AE17" s="76"/>
      <c r="AF17" s="77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18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8" t="s">
        <v>52</v>
      </c>
      <c r="Q18" s="79"/>
      <c r="R18" s="79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1"/>
      <c r="AD18" s="81"/>
      <c r="AE18" s="81"/>
      <c r="AF18" s="82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19</v>
      </c>
      <c r="C19" s="48"/>
      <c r="D19" s="49"/>
      <c r="E19" s="28">
        <f>PRODUCT(U13)</f>
        <v>2</v>
      </c>
      <c r="F19" s="28">
        <f t="shared" ref="F19:I19" si="2">PRODUCT(V13)</f>
        <v>0</v>
      </c>
      <c r="G19" s="28">
        <f t="shared" si="2"/>
        <v>1</v>
      </c>
      <c r="H19" s="28">
        <f t="shared" si="2"/>
        <v>0</v>
      </c>
      <c r="I19" s="28">
        <f t="shared" si="2"/>
        <v>3</v>
      </c>
      <c r="J19" s="1"/>
      <c r="K19" s="50">
        <f>PRODUCT((F19+G19)/E19)</f>
        <v>0.5</v>
      </c>
      <c r="L19" s="50">
        <f>PRODUCT(H19/E19)</f>
        <v>0</v>
      </c>
      <c r="M19" s="50">
        <f>PRODUCT(I19/E19)</f>
        <v>1.5</v>
      </c>
      <c r="N19" s="51"/>
      <c r="O19" s="25"/>
      <c r="P19" s="78" t="s">
        <v>53</v>
      </c>
      <c r="Q19" s="79"/>
      <c r="R19" s="79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1"/>
      <c r="AD19" s="81"/>
      <c r="AE19" s="81"/>
      <c r="AF19" s="82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20</v>
      </c>
      <c r="C20" s="53"/>
      <c r="D20" s="54"/>
      <c r="E20" s="19">
        <f>SUM(E17:E19)</f>
        <v>108</v>
      </c>
      <c r="F20" s="19">
        <f>SUM(F17:F19)</f>
        <v>4</v>
      </c>
      <c r="G20" s="19">
        <f>SUM(G17:G19)</f>
        <v>47</v>
      </c>
      <c r="H20" s="19">
        <f>SUM(H17:H19)</f>
        <v>47</v>
      </c>
      <c r="I20" s="19">
        <f>SUM(I17:I19)</f>
        <v>330</v>
      </c>
      <c r="J20" s="1"/>
      <c r="K20" s="55">
        <f>PRODUCT((F20+G20)/E20)</f>
        <v>0.47222222222222221</v>
      </c>
      <c r="L20" s="55">
        <f>PRODUCT(H20/E20)</f>
        <v>0.43518518518518517</v>
      </c>
      <c r="M20" s="55">
        <f>PRODUCT(I20/E20)</f>
        <v>3.0555555555555554</v>
      </c>
      <c r="N20" s="31">
        <v>0.46700000000000003</v>
      </c>
      <c r="O20" s="25">
        <f>SUM(O17:O19)</f>
        <v>342.9347190038153</v>
      </c>
      <c r="P20" s="83" t="s">
        <v>54</v>
      </c>
      <c r="Q20" s="84"/>
      <c r="R20" s="84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6"/>
      <c r="AD20" s="86"/>
      <c r="AE20" s="86"/>
      <c r="AF20" s="87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34</v>
      </c>
      <c r="C22" s="1"/>
      <c r="D22" s="58" t="s">
        <v>35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 t="s">
        <v>36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2017-10-12T12:45:14Z</dcterms:modified>
</cp:coreProperties>
</file>